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flic0016/Desktop/"/>
    </mc:Choice>
  </mc:AlternateContent>
  <bookViews>
    <workbookView xWindow="15180" yWindow="960" windowWidth="13560" windowHeight="15300" tabRatio="500"/>
  </bookViews>
  <sheets>
    <sheet name="PCO" sheetId="1" r:id="rId1"/>
    <sheet name="Overall Fidelity " sheetId="2" r:id="rId2"/>
    <sheet name="PCP Fidelity" sheetId="3" r:id="rId3"/>
    <sheet name="PBS Fidelity" sheetId="4" r:id="rId4"/>
    <sheet name="Onsite Eval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3" i="1" l="1"/>
  <c r="B52" i="1"/>
  <c r="B51" i="1"/>
  <c r="B50" i="1"/>
  <c r="B49" i="1"/>
  <c r="B48" i="1"/>
  <c r="B47" i="1"/>
  <c r="B48" i="3"/>
  <c r="B47" i="3"/>
  <c r="B46" i="3"/>
  <c r="B45" i="3"/>
  <c r="B44" i="3"/>
  <c r="B43" i="3"/>
  <c r="C41" i="4"/>
  <c r="C42" i="4"/>
  <c r="C43" i="4"/>
  <c r="C44" i="4"/>
  <c r="C45" i="4"/>
  <c r="C46" i="4"/>
  <c r="C47" i="4"/>
  <c r="B47" i="4"/>
  <c r="B46" i="4"/>
  <c r="B45" i="4"/>
  <c r="B44" i="4"/>
  <c r="B43" i="4"/>
  <c r="B42" i="4"/>
  <c r="B41" i="4"/>
  <c r="B54" i="5"/>
  <c r="B53" i="5"/>
  <c r="B51" i="5"/>
  <c r="B52" i="5"/>
  <c r="B50" i="5"/>
  <c r="B49" i="5"/>
  <c r="B48" i="5"/>
  <c r="B47" i="5"/>
  <c r="C54" i="2"/>
  <c r="C55" i="2"/>
  <c r="C56" i="2"/>
  <c r="C57" i="2"/>
  <c r="C58" i="2"/>
  <c r="C59" i="2"/>
  <c r="C60" i="2"/>
  <c r="C61" i="2"/>
  <c r="B61" i="2"/>
  <c r="B60" i="2"/>
  <c r="B59" i="2"/>
  <c r="B58" i="2"/>
  <c r="B57" i="2"/>
  <c r="B56" i="2"/>
  <c r="B55" i="2"/>
  <c r="B54" i="2"/>
</calcChain>
</file>

<file path=xl/sharedStrings.xml><?xml version="1.0" encoding="utf-8"?>
<sst xmlns="http://schemas.openxmlformats.org/spreadsheetml/2006/main" count="227" uniqueCount="183">
  <si>
    <t>Assessment, Discovery, Exploration</t>
  </si>
  <si>
    <t>Planning Practices</t>
  </si>
  <si>
    <t>Community Participation and Inclusion</t>
  </si>
  <si>
    <t>Current Level of Supports and Services</t>
  </si>
  <si>
    <t>Organizational Design and Processes</t>
  </si>
  <si>
    <t>Evaluation of Person Centered Practices</t>
  </si>
  <si>
    <t>Overall Scores</t>
  </si>
  <si>
    <t>Total</t>
  </si>
  <si>
    <t>1. Team established (administration, management, direct support staff, county staff, etc.).</t>
  </si>
  <si>
    <t>2. Team has regular meeting schedule.</t>
  </si>
  <si>
    <t>3. Plan is completed for including feedback in planning process from people living and/or working in setting, and families, guardians, case managers, etc.</t>
  </si>
  <si>
    <t>4. Team has clear purpose and vision that aligns with the person-centered values identified.</t>
  </si>
  <si>
    <t>5. Team has an effective meeting process.</t>
  </si>
  <si>
    <t>6. Team has Key Contact.</t>
  </si>
  <si>
    <t>7. Administrator's support &amp; active involvement (attendance in meetings, support for systems change, etc.).</t>
  </si>
  <si>
    <t>8. Staff members are aware that the organization is implementing person-centered and positive support practice(s).</t>
  </si>
  <si>
    <t>9. Team assesses readiness of people to participate in each person-centered and positive support practice(s).</t>
  </si>
  <si>
    <t>10. Staff members are directly involved in organization-wide planning.</t>
  </si>
  <si>
    <t>11. Feedback is provided to staff throughout the year (3 times of more).</t>
  </si>
  <si>
    <t>12. Funding and time allocation is established for training activities and team problem solving.</t>
  </si>
  <si>
    <t>13. Team summarizes key findings of the self-assessment completed for person-centered and other positive support strategies.</t>
  </si>
  <si>
    <t>14. Team confirms map of where key  person-centered and/or positive support practices will be implemented as pilot or expansion planning.</t>
  </si>
  <si>
    <t>15. Results of self-assessment are shared with all staff involved in implementation efforts.</t>
  </si>
  <si>
    <t>16. Team reviews all ideas for person-centered and positive support implementation and creates "doable" list of tasks for the year.</t>
  </si>
  <si>
    <t>17.  Action plan that integrates practices is shared with feedback gathered from all staff.</t>
  </si>
  <si>
    <t>18. Long-term vision (3 years) describes plan for expansion of person-centered and positive support practices across the organization.</t>
  </si>
  <si>
    <t>19. Plan for sharing action plan with all stakeholders is in place (people of all abilities, family, staff, community, etc.).</t>
  </si>
  <si>
    <t>20. Plan is in place to expand implementation systematically across the organization using evaluation data.</t>
  </si>
  <si>
    <t>21. Evidence-based and promising practices are integrated within a performance management system that includes competency-based training and individualized staff development.</t>
  </si>
  <si>
    <t>22. An integrated person-centered and positive support and practice action plan for staff development is completed.</t>
  </si>
  <si>
    <t>23. Trainers for each identified person-centered and positive support role are in place to ensure sustainability.</t>
  </si>
  <si>
    <t>24. Staff members are responsible for training related to person-centered and positive support participate in ongoing development to maintain and enhance skills.</t>
  </si>
  <si>
    <t>25. Specific learning opportunities for each stakeholder group are in place (introductions to specific positive supports for families/community, mentoring sessions, presentations at staff meetings describing positive supports, etc.).</t>
  </si>
  <si>
    <t>26. Training in cultural competence is integrated within person-centered and positive support practices.</t>
  </si>
  <si>
    <t>27. Team meets regularly to review data (introduced in training) and summarize progress for staff members.,</t>
  </si>
  <si>
    <t>28. Progress is shared with all stakeholders during meetings and events (people living and working in settings, staff, management, families, guardians, etc.).</t>
  </si>
  <si>
    <t>29. Staff and people living and working in a setting are invited to provide feedback on person-centered and positive support implementation regularly through the following types of methods :interviews, surveys, focus groups, and direct communication with stakeholders.</t>
  </si>
  <si>
    <t>30. Strategies for evaluating person-centered and positive support practices implemented are in place.</t>
  </si>
  <si>
    <t>31. Evaluation report summarizes progress in integrating person-centered and positive supports.</t>
  </si>
  <si>
    <t>32. Assessment of fidelity of implementation at the organization-wide and individual level is in place for each person-centered and positive supports practice.</t>
  </si>
  <si>
    <t>33. Outcome data are used to guide changes in how performance is managed within organization (new trainers identified, changes in competency-based trainings, etc.).</t>
  </si>
  <si>
    <t>34. Information about person-centered and positive support practices is available to all stakeholders (website, newsletters, etc.).</t>
  </si>
  <si>
    <t>35. Awareness presentations are shared with others about person-centered and positive support practices to increase community awareness and integrate natural supports with implementation efforts.</t>
  </si>
  <si>
    <t>36. Plan is in place for reaching out to providers and organizations within county and/or region for information sharing and collaboration related to person-centered practices and other positive supports.</t>
  </si>
  <si>
    <t>Team</t>
  </si>
  <si>
    <t>Staff Commitment</t>
  </si>
  <si>
    <t>Self Assessment</t>
  </si>
  <si>
    <t>Action Planning</t>
  </si>
  <si>
    <t>Staff Development and Performance</t>
  </si>
  <si>
    <t>Evaluation</t>
  </si>
  <si>
    <t>Person Centered Organizational Development Tool</t>
  </si>
  <si>
    <t>Minnesota Team Implementation Checklist - Overall</t>
  </si>
  <si>
    <t>Visibility</t>
  </si>
  <si>
    <t>Self-Assessment</t>
  </si>
  <si>
    <t>Minnesota Team Implementation Checklist - Person Centered Practices Subscale</t>
  </si>
  <si>
    <t>Minnesota Team Implementation Checklist - Positive Behavior Supports Subscale</t>
  </si>
  <si>
    <t>1. Share information about PBS with everyone in pilot area.</t>
  </si>
  <si>
    <t>2. Confirm staff readiness (share information and ask for a group vote before proceeding forward) with all participants.</t>
  </si>
  <si>
    <t>3.  Small group agrees to work together to implement PBS in pilot area (people living and/or working in setting, staff, family members, guardians, etc.).</t>
  </si>
  <si>
    <t>4. Team identifies map of where key focus of efforts will start as a pilot area: Organizational area or department, umber of staff involved in implementation, an number of people impacted by PBS.</t>
  </si>
  <si>
    <t>Assess Readiness</t>
  </si>
  <si>
    <t>5. Team completes a self-assessment including: Policy and mission.vision alignment with prevention, Quality of the Social and Physical Environment, Incident reports, Behavior Incident Report Form data, etc., and Organizational assessment (retention, tenure, surveys, etc.).</t>
  </si>
  <si>
    <t>Plan for increasing Positive Social Interactions</t>
  </si>
  <si>
    <t>6. Team works with all staff to identify person-centered values and related positive social behaviors.</t>
  </si>
  <si>
    <t>7. Plan for learning and practicing social behaviors across key routines and times (morning, work, evening, community, etc.) is in place.</t>
  </si>
  <si>
    <t>8. Basic strategies for social instruction are taught depending upon each person’s strengths and needs.</t>
  </si>
  <si>
    <t>9. Plan for recognizing everyone who is using and modeling positive social interactions is established (people of all abilities, staff, family and community members, etc.).</t>
  </si>
  <si>
    <t>10. Areas of home/work and routines that are targeted for improvement are identified (increasing opportunities for making choices, creating predictable home, work and community schedules, etc.).</t>
  </si>
  <si>
    <t>11.  At least annually, the staff and people living and working in the pilot area review progress and celebrate successes.</t>
  </si>
  <si>
    <t>12. Team identifies people who will lead Universal PBS efforts within organization.</t>
  </si>
  <si>
    <t>13. Universal PBS training with supports for cultural diversity is in place for all staff development efforts.</t>
  </si>
  <si>
    <t>14. Team has identified staff member(s) who will become PBS Facilitator(s) (supporting individual PBS plans with people).</t>
  </si>
  <si>
    <t>15. A plan is in place for recruiting a sufficient number of PBS Facilitators to support anyone needing a plan.</t>
  </si>
  <si>
    <t>16. Annual plan is completed with direct feedback from all staff members involved in PBS.</t>
  </si>
  <si>
    <t>18. Annual Plan is shared with all stakeholders (people of all abilities, family, staff, community).</t>
  </si>
  <si>
    <t>19. Annual Plan includes steps for increasing visibility of PBS practices (website, newsletter).</t>
  </si>
  <si>
    <t>17. Three-year plan is completed to expand from pilot systematically across organiation including the following information (using map to show growth): organizational area or department, region where pilot will begin, number of staff involved, and number of people served.</t>
  </si>
  <si>
    <t>Data-Based Decision Making</t>
  </si>
  <si>
    <t>20. Data are used by the team to identify patterns or problematic situations, evaluate social and communication strategies, and improve quality of life.</t>
  </si>
  <si>
    <t>21. Direct observations of positive social behavior are collected on a regular basis to assess impact of PBS.</t>
  </si>
  <si>
    <t>22. Behavior Intervention Report Form (BIRF) data are entered accurately and submitted promptly.</t>
  </si>
  <si>
    <t>23. Plan for onsite evaluation of positive social behaviors occurs annually.</t>
  </si>
  <si>
    <r>
      <t xml:space="preserve">24. Evaluation data are shared with </t>
    </r>
    <r>
      <rPr>
        <i/>
        <sz val="12"/>
        <color theme="1"/>
        <rFont val="Times New Roman"/>
      </rPr>
      <t>all</t>
    </r>
    <r>
      <rPr>
        <sz val="12"/>
        <color theme="1"/>
        <rFont val="Times New Roman"/>
      </rPr>
      <t xml:space="preserve"> staff (beyond the groups implementing PBS) and organization </t>
    </r>
    <r>
      <rPr>
        <b/>
        <i/>
        <sz val="12"/>
        <color theme="1"/>
        <rFont val="Times New Roman"/>
      </rPr>
      <t>celebrates successes</t>
    </r>
    <r>
      <rPr>
        <sz val="12"/>
        <color theme="1"/>
        <rFont val="Times New Roman"/>
      </rPr>
      <t xml:space="preserve"> at least annually.</t>
    </r>
  </si>
  <si>
    <t>25. Team records and shares recommendations for state level, national organizational, and/or federal level systems changes needed to align with the values of PBS.</t>
  </si>
  <si>
    <t>1.1 Team Composition</t>
  </si>
  <si>
    <t>1.2 Team Effectiveness</t>
  </si>
  <si>
    <t>1.3 Stakeholder Involvement</t>
  </si>
  <si>
    <t>1.4 Consensus Building and Staff Decision Making</t>
  </si>
  <si>
    <t>Team Action Planning and Stakeholder Involvement</t>
  </si>
  <si>
    <t>1.5 Organizational Alignment</t>
  </si>
  <si>
    <t>1.6 Policy Alignment</t>
  </si>
  <si>
    <t>1.7 Universal Person-Centered Strategies</t>
  </si>
  <si>
    <t>1.8 Active Staff Support</t>
  </si>
  <si>
    <t>Universal Person-Centered Strategies</t>
  </si>
  <si>
    <t>1.9 Organizational Alignment</t>
  </si>
  <si>
    <t>1.10 Policy Alignment</t>
  </si>
  <si>
    <t>1.11 Positive Social Interactions</t>
  </si>
  <si>
    <t>1.12 Positive Feedback and Acknowledgement</t>
  </si>
  <si>
    <t>Universal Positive Behavior Support</t>
  </si>
  <si>
    <t>1.13 Active Recruitment</t>
  </si>
  <si>
    <t>1.14 Cultural Acceptance</t>
  </si>
  <si>
    <t>1.15 Cultural Awareness and Competence</t>
  </si>
  <si>
    <t>Cultural Awareness and Competence Strategies</t>
  </si>
  <si>
    <t>1.16 Organizational Workforce</t>
  </si>
  <si>
    <t>1.17 Data Based Decision Making</t>
  </si>
  <si>
    <t>1.18 Fidelity Data</t>
  </si>
  <si>
    <t>1.19 Annual Evaluation</t>
  </si>
  <si>
    <t>1.20 Direct Observation</t>
  </si>
  <si>
    <t>1.21 Universal Quality of Life Assessment</t>
  </si>
  <si>
    <t>Monitoring Plans and Organization-wide Data for Decision Making</t>
  </si>
  <si>
    <t>1.22 Staff Development and Competency-Based Training</t>
  </si>
  <si>
    <t>1.23 Person-Centered Thinking Tools</t>
  </si>
  <si>
    <t>1.24 Person-Centered Thinking Trainers</t>
  </si>
  <si>
    <t>1.25 Coach Trainers</t>
  </si>
  <si>
    <t>1.26 Person-Centered Planners</t>
  </si>
  <si>
    <t>1.27 Positive Behavior Support Facilitation</t>
  </si>
  <si>
    <t>Support for Staff Learning New Skills</t>
  </si>
  <si>
    <t>1.28 Celebration and Information Sharing</t>
  </si>
  <si>
    <t>1.29 Introductory Training in Universal PBS</t>
  </si>
  <si>
    <t>Date</t>
  </si>
  <si>
    <t>Person Centered Practices Self Assessment</t>
  </si>
  <si>
    <t>1. Team completes a self-assessment of the organization’s person-centered practices. This includes Mission/Vision alignment with practices and principles, staff development and performace approaches, staff matching, job descriptions, hiring procedures, and person centered policies and practices.</t>
  </si>
  <si>
    <t>2. Team completes self-assessment by completing vision and outcome statements for people supported, employees, organization, and community.</t>
  </si>
  <si>
    <t>3. Team identifies area of key focus where efforts will start with person-centered practices</t>
  </si>
  <si>
    <t>5.  On an annual basis, coaches complete self-assessment tool on comfort level using universal tools.</t>
  </si>
  <si>
    <t>4. Results of self-assessment for person-centered practices are shared with all staff involved in implementation</t>
  </si>
  <si>
    <t>6.  Self-assessment of person-centered practices is completed annually including a review of vision and outcome statements</t>
  </si>
  <si>
    <t>Plan for Increasing Person-Centered Practices</t>
  </si>
  <si>
    <t>8. Action plan items address the methods for identifying Level 2 changes needed (document use of tools at the organizational level meetings, personnel supervision, etc.).</t>
  </si>
  <si>
    <t>10. People receiving support have personal profiles with individualized action plans for improving quality of life.</t>
  </si>
  <si>
    <t>11. Plan is in place for expanding (or maintaining) the optimal number of coaches across the organization.</t>
  </si>
  <si>
    <t>12.  Coaches are actively working with staff to identify person-centered values and practices.</t>
  </si>
  <si>
    <t xml:space="preserve">13. Staff members have access to a person who is participating in or has completed coach training.    </t>
  </si>
  <si>
    <t>14. Regular internal or regional Coach Meetings are scheduled to guide support to staff.</t>
  </si>
  <si>
    <t>15. Universal person-centered strategies are embedded in new staff orientation training</t>
  </si>
  <si>
    <t>16. Staff matching and hiring procedures include person-centered methods.</t>
  </si>
  <si>
    <t>17. Team identifies and recruits the number of universal person-centered trainers needed to support organization.</t>
  </si>
  <si>
    <t>18. Cultural competence training is integrated with universal person-centered practices.</t>
  </si>
  <si>
    <t>Person-Centered Planning</t>
  </si>
  <si>
    <t>19. Strategy for expanding the number of Person-Centered Plan Facilitators across organization</t>
  </si>
  <si>
    <t>20. Team identifies and recruits the staff needed who will become Person-Centered Planning trainers.</t>
  </si>
  <si>
    <t>21. Initial Action Plan for Person-Centered Practices is completed.</t>
  </si>
  <si>
    <t>22. Annual Action Plan is shared with staff and edited with direct feedback from all staff members</t>
  </si>
  <si>
    <t>23. Three-year plan is in place for expanding person-centered practices from initial areas of implementation across the organization using backward planning of outcome statements</t>
  </si>
  <si>
    <t>24. Annual Action Plan is shared with all stakeholders (people of all abilities, family, staff, community).</t>
  </si>
  <si>
    <t>25. Annual Action Plan includes steps for increasing visibility of  person-centered practices (website, newsletter).</t>
  </si>
  <si>
    <t>Data-Based Dicision Making</t>
  </si>
  <si>
    <t>26. Direct observations are used on a regular basis to increase awareness and assess impact of person-centered practices.</t>
  </si>
  <si>
    <t>27. Plan for monitoring implementation of person-centered practice is in place (universal person-centered practices, secondary supports, and person-centered planning).</t>
  </si>
  <si>
    <t>28. Progress implementing person-centered practices is shared with all staff and the organization celebrates successes at least annually.</t>
  </si>
  <si>
    <r>
      <t xml:space="preserve">7. Action plan items address the use of universal person-centered strategies for </t>
    </r>
    <r>
      <rPr>
        <b/>
        <i/>
        <sz val="12"/>
        <color theme="1"/>
        <rFont val="Times New Roman"/>
      </rPr>
      <t>Level 1</t>
    </r>
    <r>
      <rPr>
        <sz val="12"/>
        <color theme="1"/>
        <rFont val="Times New Roman"/>
      </rPr>
      <t xml:space="preserve"> changes (document use of which tools are being used with people supported, staff, etc.).</t>
    </r>
  </si>
  <si>
    <r>
      <t xml:space="preserve">9. </t>
    </r>
    <r>
      <rPr>
        <b/>
        <i/>
        <sz val="12"/>
        <color theme="1"/>
        <rFont val="Times New Roman"/>
      </rPr>
      <t>Level 3</t>
    </r>
    <r>
      <rPr>
        <sz val="12"/>
        <color theme="1"/>
        <rFont val="Times New Roman"/>
      </rPr>
      <t xml:space="preserve"> issues are identified and documented to share with local/state/federal policy makers.</t>
    </r>
  </si>
  <si>
    <r>
      <t xml:space="preserve">1.A. </t>
    </r>
    <r>
      <rPr>
        <sz val="12"/>
        <color theme="1"/>
        <rFont val="Calibri"/>
        <family val="2"/>
        <scheme val="minor"/>
      </rPr>
      <t xml:space="preserve">We help individuals identify and achieve their desires and dreams, not judge them. </t>
    </r>
  </si>
  <si>
    <r>
      <t xml:space="preserve">1.B. </t>
    </r>
    <r>
      <rPr>
        <sz val="12"/>
        <color theme="1"/>
        <rFont val="Calibri"/>
        <family val="2"/>
        <scheme val="minor"/>
      </rPr>
      <t xml:space="preserve">We use strategies and tools that help people balance what is important to them and what is important for them. </t>
    </r>
  </si>
  <si>
    <r>
      <t xml:space="preserve">1.C. </t>
    </r>
    <r>
      <rPr>
        <sz val="12"/>
        <color theme="1"/>
        <rFont val="Calibri"/>
        <family val="2"/>
        <scheme val="minor"/>
      </rPr>
      <t xml:space="preserve">An individual’s input is valued and leads to setting service goals and priorities. </t>
    </r>
  </si>
  <si>
    <r>
      <t xml:space="preserve">1.D. </t>
    </r>
    <r>
      <rPr>
        <sz val="12"/>
        <color theme="1"/>
        <rFont val="Calibri"/>
        <family val="2"/>
        <scheme val="minor"/>
      </rPr>
      <t xml:space="preserve">We act on the desires and dreams of the individuals we work with; we update them annually or when requested. </t>
    </r>
  </si>
  <si>
    <r>
      <t xml:space="preserve">2.A. </t>
    </r>
    <r>
      <rPr>
        <sz val="12"/>
        <color theme="1"/>
        <rFont val="Calibri"/>
        <family val="2"/>
        <scheme val="minor"/>
      </rPr>
      <t xml:space="preserve">Individuals direct the planning process and involve any other supporters they choose. </t>
    </r>
  </si>
  <si>
    <r>
      <t xml:space="preserve">2.B. </t>
    </r>
    <r>
      <rPr>
        <sz val="12"/>
        <color theme="1"/>
        <rFont val="Calibri"/>
        <family val="2"/>
        <scheme val="minor"/>
      </rPr>
      <t xml:space="preserve">We provide supports to ensure individuals are able to make informed decisions. </t>
    </r>
  </si>
  <si>
    <r>
      <t xml:space="preserve">2.C. </t>
    </r>
    <r>
      <rPr>
        <sz val="12"/>
        <color theme="1"/>
        <rFont val="Calibri"/>
        <family val="2"/>
        <scheme val="minor"/>
      </rPr>
      <t xml:space="preserve">We communicate information in plain language and respond to an individual’s communication needs and preferences. </t>
    </r>
  </si>
  <si>
    <r>
      <t xml:space="preserve">2.D. </t>
    </r>
    <r>
      <rPr>
        <sz val="12"/>
        <color theme="1"/>
        <rFont val="Calibri"/>
        <family val="2"/>
        <scheme val="minor"/>
      </rPr>
      <t xml:space="preserve">We ensure the individual’s service plan is responsive to and respectful of an individual’s history, needs, interests, desires, and dreams. </t>
    </r>
  </si>
  <si>
    <r>
      <t xml:space="preserve">2.E. </t>
    </r>
    <r>
      <rPr>
        <sz val="12"/>
        <color theme="1"/>
        <rFont val="Calibri"/>
        <family val="2"/>
        <scheme val="minor"/>
      </rPr>
      <t xml:space="preserve">We effectively manage risk and incorporate it into the planning process. </t>
    </r>
  </si>
  <si>
    <r>
      <t xml:space="preserve">2.F. </t>
    </r>
    <r>
      <rPr>
        <sz val="12"/>
        <color theme="1"/>
        <rFont val="Calibri"/>
        <family val="2"/>
        <scheme val="minor"/>
      </rPr>
      <t xml:space="preserve">Plans are reviewed and updated as an individual’s desires and goals change. </t>
    </r>
  </si>
  <si>
    <r>
      <t xml:space="preserve">3.A. </t>
    </r>
    <r>
      <rPr>
        <sz val="12"/>
        <color theme="1"/>
        <rFont val="Calibri"/>
        <family val="2"/>
        <scheme val="minor"/>
      </rPr>
      <t xml:space="preserve">We ensure our services do not create barriers to community participation. </t>
    </r>
  </si>
  <si>
    <r>
      <t xml:space="preserve">3.B. </t>
    </r>
    <r>
      <rPr>
        <sz val="12"/>
        <color theme="1"/>
        <rFont val="Calibri"/>
        <family val="2"/>
        <scheme val="minor"/>
      </rPr>
      <t xml:space="preserve">We provide opportunities for individuals to connect with others in their communities of choice. </t>
    </r>
  </si>
  <si>
    <r>
      <t xml:space="preserve">3.C. </t>
    </r>
    <r>
      <rPr>
        <sz val="12"/>
        <color theme="1"/>
        <rFont val="Calibri"/>
        <family val="2"/>
        <scheme val="minor"/>
      </rPr>
      <t xml:space="preserve">People are encouraged and supported to develop valued roles in their communities. </t>
    </r>
  </si>
  <si>
    <r>
      <t xml:space="preserve">3.D. </t>
    </r>
    <r>
      <rPr>
        <sz val="12"/>
        <color theme="1"/>
        <rFont val="Calibri"/>
        <family val="2"/>
        <scheme val="minor"/>
      </rPr>
      <t xml:space="preserve">We promote and provide opportunities for community-based education, employment, and volunteering to the people we support. </t>
    </r>
  </si>
  <si>
    <r>
      <t xml:space="preserve">4.A. </t>
    </r>
    <r>
      <rPr>
        <sz val="12"/>
        <color theme="1"/>
        <rFont val="Calibri"/>
        <family val="2"/>
        <scheme val="minor"/>
      </rPr>
      <t xml:space="preserve">We provide supports and services that respect an individual’s history and cultural background. </t>
    </r>
  </si>
  <si>
    <r>
      <t xml:space="preserve">4.B. </t>
    </r>
    <r>
      <rPr>
        <sz val="12"/>
        <color theme="1"/>
        <rFont val="Calibri"/>
        <family val="2"/>
        <scheme val="minor"/>
      </rPr>
      <t xml:space="preserve">The individual’s plan informs choices and shapes the way services are delivered. </t>
    </r>
  </si>
  <si>
    <r>
      <t xml:space="preserve">4.C. </t>
    </r>
    <r>
      <rPr>
        <sz val="12"/>
        <color theme="1"/>
        <rFont val="Calibri"/>
        <family val="2"/>
        <scheme val="minor"/>
      </rPr>
      <t xml:space="preserve">We are creative in nding ways to help individuals achieve their goals and work with other organizations to address service gaps. </t>
    </r>
  </si>
  <si>
    <r>
      <t xml:space="preserve">4.D. </t>
    </r>
    <r>
      <rPr>
        <sz val="12"/>
        <color theme="1"/>
        <rFont val="Calibri"/>
        <family val="2"/>
        <scheme val="minor"/>
      </rPr>
      <t xml:space="preserve">We provide supports and services that help individuals live and stay in the community. </t>
    </r>
  </si>
  <si>
    <r>
      <t xml:space="preserve">4.E. </t>
    </r>
    <r>
      <rPr>
        <sz val="12"/>
        <color theme="1"/>
        <rFont val="Calibri"/>
        <family val="2"/>
        <scheme val="minor"/>
      </rPr>
      <t xml:space="preserve">We provide supports and services customized to the current needs and desires of the individual. </t>
    </r>
  </si>
  <si>
    <r>
      <t xml:space="preserve">4.F. </t>
    </r>
    <r>
      <rPr>
        <sz val="12"/>
        <color theme="1"/>
        <rFont val="Calibri"/>
        <family val="2"/>
        <scheme val="minor"/>
      </rPr>
      <t xml:space="preserve">We offer a wide variety of support options when possible and collaborate with community partners, if needed. </t>
    </r>
  </si>
  <si>
    <r>
      <t xml:space="preserve">5.A. </t>
    </r>
    <r>
      <rPr>
        <sz val="12"/>
        <color theme="1"/>
        <rFont val="Calibri"/>
        <family val="2"/>
        <scheme val="minor"/>
      </rPr>
      <t xml:space="preserve">Our mission, vision, and values help us integrate person-centered supports and services throughout the organization. </t>
    </r>
  </si>
  <si>
    <r>
      <t xml:space="preserve">5.B. </t>
    </r>
    <r>
      <rPr>
        <sz val="12"/>
        <color theme="1"/>
        <rFont val="Calibri"/>
        <family val="2"/>
        <scheme val="minor"/>
      </rPr>
      <t xml:space="preserve">Staff have the training and skills to offer person-centered supports and services. </t>
    </r>
  </si>
  <si>
    <r>
      <t xml:space="preserve">5.C. </t>
    </r>
    <r>
      <rPr>
        <sz val="12"/>
        <color theme="1"/>
        <rFont val="Calibri"/>
        <family val="2"/>
        <scheme val="minor"/>
      </rPr>
      <t xml:space="preserve">Staff have the resources to offer person- centered supports and services. </t>
    </r>
  </si>
  <si>
    <r>
      <t xml:space="preserve">5.D. </t>
    </r>
    <r>
      <rPr>
        <sz val="12"/>
        <color theme="1"/>
        <rFont val="Calibri"/>
        <family val="2"/>
        <scheme val="minor"/>
      </rPr>
      <t xml:space="preserve">We are willing to change policies and practices to ensure individuals receive person-centered supports and services that maximize choice, control, and direction. </t>
    </r>
  </si>
  <si>
    <r>
      <t xml:space="preserve">5.E. </t>
    </r>
    <r>
      <rPr>
        <sz val="12"/>
        <color theme="1"/>
        <rFont val="Calibri"/>
        <family val="2"/>
        <scheme val="minor"/>
      </rPr>
      <t xml:space="preserve">Staff are trained in and are using positive interventions. </t>
    </r>
  </si>
  <si>
    <r>
      <t xml:space="preserve">5.F. </t>
    </r>
    <r>
      <rPr>
        <sz val="12"/>
        <color theme="1"/>
        <rFont val="Calibri"/>
        <family val="2"/>
        <scheme val="minor"/>
      </rPr>
      <t xml:space="preserve">We provide opportunities for individuals and their families to engage in leadership roles or to shape our strategic plan in meaningful ways. </t>
    </r>
  </si>
  <si>
    <r>
      <t xml:space="preserve">6.A. </t>
    </r>
    <r>
      <rPr>
        <sz val="12"/>
        <color theme="1"/>
        <rFont val="Calibri"/>
        <family val="2"/>
        <scheme val="minor"/>
      </rPr>
      <t xml:space="preserve">The quality of supports and services is routinely measured and resulting data is used in organizational planning. </t>
    </r>
  </si>
  <si>
    <r>
      <t xml:space="preserve">6.B. </t>
    </r>
    <r>
      <rPr>
        <sz val="12"/>
        <color theme="1"/>
        <rFont val="Calibri"/>
        <family val="2"/>
        <scheme val="minor"/>
      </rPr>
      <t xml:space="preserve">Staff is regularly engaged in assessing and improving programs and services. </t>
    </r>
  </si>
  <si>
    <r>
      <t xml:space="preserve">6.C. </t>
    </r>
    <r>
      <rPr>
        <sz val="12"/>
        <color theme="1"/>
        <rFont val="Calibri"/>
        <family val="2"/>
        <scheme val="minor"/>
      </rPr>
      <t xml:space="preserve">We engage participants, their families, and their advocates to evaluate our supports and services. </t>
    </r>
  </si>
  <si>
    <r>
      <t xml:space="preserve">6.D. </t>
    </r>
    <r>
      <rPr>
        <sz val="12"/>
        <color theme="1"/>
        <rFont val="Calibri"/>
        <family val="2"/>
        <scheme val="minor"/>
      </rPr>
      <t xml:space="preserve">We collaborate with other agencies and stakeholders as a mechanism for quality improvement. </t>
    </r>
  </si>
  <si>
    <r>
      <t xml:space="preserve">6.E. </t>
    </r>
    <r>
      <rPr>
        <sz val="12"/>
        <color theme="1"/>
        <rFont val="Calibri"/>
        <family val="2"/>
        <scheme val="minor"/>
      </rPr>
      <t xml:space="preserve">We use feedback from staff and participants to inform decisions about service improvements.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</si>
</sst>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b/>
      <i/>
      <sz val="12"/>
      <color theme="1"/>
      <name val="Calibri"/>
      <scheme val="minor"/>
    </font>
    <font>
      <b/>
      <i/>
      <sz val="12"/>
      <color theme="1"/>
      <name val="Cambria"/>
    </font>
    <font>
      <b/>
      <sz val="14"/>
      <color theme="1"/>
      <name val="Calibri"/>
      <family val="2"/>
      <scheme val="minor"/>
    </font>
    <font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Roman"/>
    </font>
    <font>
      <sz val="12"/>
      <color rgb="FF000000"/>
      <name val="Times New Roman"/>
    </font>
    <font>
      <b/>
      <i/>
      <sz val="12"/>
      <color rgb="FF000000"/>
      <name val="Times New Roman"/>
    </font>
    <font>
      <b/>
      <sz val="12"/>
      <color rgb="FF666666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0" fillId="0" borderId="0" xfId="1" applyFont="1"/>
    <xf numFmtId="0" fontId="7" fillId="0" borderId="0" xfId="0" applyFont="1"/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/>
    <xf numFmtId="0" fontId="0" fillId="0" borderId="0" xfId="0" applyBorder="1"/>
    <xf numFmtId="0" fontId="5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Border="1"/>
    <xf numFmtId="0" fontId="0" fillId="0" borderId="0" xfId="0" applyFont="1" applyFill="1" applyBorder="1"/>
    <xf numFmtId="0" fontId="8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 Centered Organization Development Tool (PCO)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PCO!$B$46</c:f>
              <c:strCache>
                <c:ptCount val="1"/>
                <c:pt idx="0">
                  <c:v>5/31/17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PCO!$A$47:$A$53</c:f>
              <c:strCache>
                <c:ptCount val="7"/>
                <c:pt idx="0">
                  <c:v>Assessment, Discovery, Exploration</c:v>
                </c:pt>
                <c:pt idx="1">
                  <c:v>Planning Practices</c:v>
                </c:pt>
                <c:pt idx="2">
                  <c:v>Community Participation and Inclusion</c:v>
                </c:pt>
                <c:pt idx="3">
                  <c:v>Current Level of Supports and Services</c:v>
                </c:pt>
                <c:pt idx="4">
                  <c:v>Organizational Design and Processes</c:v>
                </c:pt>
                <c:pt idx="5">
                  <c:v>Evaluation of Person Centered Practices</c:v>
                </c:pt>
                <c:pt idx="6">
                  <c:v>Total</c:v>
                </c:pt>
              </c:strCache>
            </c:strRef>
          </c:cat>
          <c:val>
            <c:numRef>
              <c:f>PCO!$B$47:$B$53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61560752"/>
        <c:axId val="-1561556992"/>
      </c:barChart>
      <c:catAx>
        <c:axId val="-156156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PCO Subscale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556992"/>
        <c:crosses val="autoZero"/>
        <c:auto val="1"/>
        <c:lblAlgn val="ctr"/>
        <c:lblOffset val="100"/>
        <c:noMultiLvlLbl val="0"/>
      </c:catAx>
      <c:valAx>
        <c:axId val="-1561556992"/>
        <c:scaling>
          <c:orientation val="minMax"/>
          <c:max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Likert Scale</a:t>
                </a:r>
              </a:p>
              <a:p>
                <a:pPr>
                  <a:defRPr/>
                </a:pPr>
                <a:r>
                  <a:rPr lang="en-US" b="1"/>
                  <a:t>0=Never</a:t>
                </a:r>
                <a:r>
                  <a:rPr lang="en-US" b="1" baseline="0"/>
                  <a:t> Evident, 4= Always Evident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56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Minnesota Team Implementation Checklist</a:t>
            </a:r>
          </a:p>
          <a:p>
            <a:pPr>
              <a:defRPr/>
            </a:pPr>
            <a:r>
              <a:rPr lang="en-US"/>
              <a:t>Overall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'Overall Fidelity '!$B$53</c:f>
              <c:strCache>
                <c:ptCount val="1"/>
                <c:pt idx="0">
                  <c:v>5/31/17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'Overall Fidelity '!$A$54:$A$61</c:f>
              <c:strCache>
                <c:ptCount val="8"/>
                <c:pt idx="0">
                  <c:v>Team</c:v>
                </c:pt>
                <c:pt idx="1">
                  <c:v>Staff Commitment</c:v>
                </c:pt>
                <c:pt idx="2">
                  <c:v>Self-Assessment</c:v>
                </c:pt>
                <c:pt idx="3">
                  <c:v>Action Planning</c:v>
                </c:pt>
                <c:pt idx="4">
                  <c:v>Staff Development and Performance</c:v>
                </c:pt>
                <c:pt idx="5">
                  <c:v>Evaluation</c:v>
                </c:pt>
                <c:pt idx="6">
                  <c:v>Visibility</c:v>
                </c:pt>
                <c:pt idx="7">
                  <c:v>Total</c:v>
                </c:pt>
              </c:strCache>
            </c:strRef>
          </c:cat>
          <c:val>
            <c:numRef>
              <c:f>'Overall Fidelity '!$B$54:$B$61</c:f>
              <c:numCache>
                <c:formatCode>0%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60817488"/>
        <c:axId val="-1560814096"/>
      </c:barChart>
      <c:catAx>
        <c:axId val="-156081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Subscales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0814096"/>
        <c:crosses val="autoZero"/>
        <c:auto val="1"/>
        <c:lblAlgn val="ctr"/>
        <c:lblOffset val="100"/>
        <c:noMultiLvlLbl val="0"/>
      </c:catAx>
      <c:valAx>
        <c:axId val="-156081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 Implemented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081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Minnesota Team Implementation Checklist</a:t>
            </a:r>
          </a:p>
          <a:p>
            <a:pPr>
              <a:defRPr/>
            </a:pPr>
            <a:r>
              <a:rPr lang="en-US"/>
              <a:t>Person Centered Practices Subscale</a:t>
            </a:r>
            <a:endParaRPr lang="mr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'PCP Fidelity'!$B$42</c:f>
              <c:strCache>
                <c:ptCount val="1"/>
                <c:pt idx="0">
                  <c:v>8/3/17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'PCP Fidelity'!$A$43:$A$48</c:f>
              <c:strCache>
                <c:ptCount val="6"/>
                <c:pt idx="0">
                  <c:v>Person Centered Practices Self Assessment</c:v>
                </c:pt>
                <c:pt idx="1">
                  <c:v>Plan for Increasing Person-Centered Practices</c:v>
                </c:pt>
                <c:pt idx="2">
                  <c:v>Person-Centered Planning</c:v>
                </c:pt>
                <c:pt idx="3">
                  <c:v>Action Planning</c:v>
                </c:pt>
                <c:pt idx="4">
                  <c:v>Data-Based Dicision Making</c:v>
                </c:pt>
                <c:pt idx="5">
                  <c:v>Total</c:v>
                </c:pt>
              </c:strCache>
            </c:strRef>
          </c:cat>
          <c:val>
            <c:numRef>
              <c:f>'PCP Fidelity'!$B$43:$B$48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27798464"/>
        <c:axId val="-1627795072"/>
      </c:barChart>
      <c:catAx>
        <c:axId val="-1627798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Subscale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27795072"/>
        <c:crosses val="autoZero"/>
        <c:auto val="1"/>
        <c:lblAlgn val="ctr"/>
        <c:lblOffset val="100"/>
        <c:noMultiLvlLbl val="0"/>
      </c:catAx>
      <c:valAx>
        <c:axId val="-162779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Implemented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2779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Minnesota Team Intervention Checklist</a:t>
            </a:r>
          </a:p>
          <a:p>
            <a:pPr>
              <a:defRPr/>
            </a:pPr>
            <a:r>
              <a:rPr lang="en-US"/>
              <a:t>Positive Behavior Support Subscale</a:t>
            </a:r>
            <a:endParaRPr lang="mr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'PBS Fidelity'!$B$40</c:f>
              <c:strCache>
                <c:ptCount val="1"/>
                <c:pt idx="0">
                  <c:v>10/4/17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'PBS Fidelity'!$A$41:$A$47</c:f>
              <c:strCache>
                <c:ptCount val="7"/>
                <c:pt idx="0">
                  <c:v>Assess Readiness</c:v>
                </c:pt>
                <c:pt idx="1">
                  <c:v>Self-Assessment</c:v>
                </c:pt>
                <c:pt idx="2">
                  <c:v>Plan for increasing Positive Social Interactions</c:v>
                </c:pt>
                <c:pt idx="3">
                  <c:v>Staff Development and Performance</c:v>
                </c:pt>
                <c:pt idx="4">
                  <c:v>Action Planning</c:v>
                </c:pt>
                <c:pt idx="5">
                  <c:v>Data-Based Decision Making</c:v>
                </c:pt>
                <c:pt idx="6">
                  <c:v>Total</c:v>
                </c:pt>
              </c:strCache>
            </c:strRef>
          </c:cat>
          <c:val>
            <c:numRef>
              <c:f>'PBS Fidelity'!$B$41:$B$47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60778640"/>
        <c:axId val="-1560775248"/>
      </c:barChart>
      <c:catAx>
        <c:axId val="-1560778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Subscale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0775248"/>
        <c:crosses val="autoZero"/>
        <c:auto val="1"/>
        <c:lblAlgn val="ctr"/>
        <c:lblOffset val="100"/>
        <c:noMultiLvlLbl val="0"/>
      </c:catAx>
      <c:valAx>
        <c:axId val="-156077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 Implemented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077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Onsite</a:t>
            </a:r>
            <a:r>
              <a:rPr lang="en-US" baseline="0"/>
              <a:t> Evaluation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'Onsite Eval'!$B$46</c:f>
              <c:strCache>
                <c:ptCount val="1"/>
                <c:pt idx="0">
                  <c:v>Date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'Onsite Eval'!$A$47:$A$54</c:f>
              <c:strCache>
                <c:ptCount val="8"/>
                <c:pt idx="0">
                  <c:v>Team Action Planning and Stakeholder Involvement</c:v>
                </c:pt>
                <c:pt idx="1">
                  <c:v>Universal Person-Centered Strategies</c:v>
                </c:pt>
                <c:pt idx="2">
                  <c:v>Universal Positive Behavior Support</c:v>
                </c:pt>
                <c:pt idx="3">
                  <c:v>Cultural Awareness and Competence Strategies</c:v>
                </c:pt>
                <c:pt idx="4">
                  <c:v>Monitoring Plans and Organization-wide Data for Decision Making</c:v>
                </c:pt>
                <c:pt idx="5">
                  <c:v>Support for Staff Learning New Skills</c:v>
                </c:pt>
                <c:pt idx="6">
                  <c:v>Visibility</c:v>
                </c:pt>
                <c:pt idx="7">
                  <c:v>Total</c:v>
                </c:pt>
              </c:strCache>
            </c:strRef>
          </c:cat>
          <c:val>
            <c:numRef>
              <c:f>'Onsite Eval'!$B$47:$B$54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60741328"/>
        <c:axId val="-1560739008"/>
      </c:barChart>
      <c:catAx>
        <c:axId val="-156074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0739008"/>
        <c:crosses val="autoZero"/>
        <c:auto val="1"/>
        <c:lblAlgn val="ctr"/>
        <c:lblOffset val="100"/>
        <c:noMultiLvlLbl val="0"/>
      </c:catAx>
      <c:valAx>
        <c:axId val="-156073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074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54</xdr:row>
      <xdr:rowOff>120650</xdr:rowOff>
    </xdr:from>
    <xdr:to>
      <xdr:col>5</xdr:col>
      <xdr:colOff>723900</xdr:colOff>
      <xdr:row>71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63</xdr:row>
      <xdr:rowOff>6350</xdr:rowOff>
    </xdr:from>
    <xdr:to>
      <xdr:col>5</xdr:col>
      <xdr:colOff>622300</xdr:colOff>
      <xdr:row>80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165100</xdr:rowOff>
    </xdr:from>
    <xdr:to>
      <xdr:col>6</xdr:col>
      <xdr:colOff>787400</xdr:colOff>
      <xdr:row>72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49</xdr:row>
      <xdr:rowOff>69850</xdr:rowOff>
    </xdr:from>
    <xdr:to>
      <xdr:col>7</xdr:col>
      <xdr:colOff>12700</xdr:colOff>
      <xdr:row>68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55</xdr:row>
      <xdr:rowOff>69850</xdr:rowOff>
    </xdr:from>
    <xdr:to>
      <xdr:col>5</xdr:col>
      <xdr:colOff>88900</xdr:colOff>
      <xdr:row>73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topLeftCell="A35" workbookViewId="0">
      <selection activeCell="B7" sqref="B7"/>
    </sheetView>
  </sheetViews>
  <sheetFormatPr baseColWidth="10" defaultRowHeight="16" x14ac:dyDescent="0.2"/>
  <cols>
    <col min="1" max="1" width="50" customWidth="1"/>
  </cols>
  <sheetData>
    <row r="1" spans="1:2" ht="19" x14ac:dyDescent="0.25">
      <c r="A1" s="11" t="s">
        <v>50</v>
      </c>
    </row>
    <row r="2" spans="1:2" x14ac:dyDescent="0.2">
      <c r="B2" s="3">
        <v>42886</v>
      </c>
    </row>
    <row r="3" spans="1:2" x14ac:dyDescent="0.2">
      <c r="A3" s="6" t="s">
        <v>0</v>
      </c>
    </row>
    <row r="4" spans="1:2" s="2" customFormat="1" ht="32" x14ac:dyDescent="0.2">
      <c r="A4" s="26" t="s">
        <v>152</v>
      </c>
    </row>
    <row r="5" spans="1:2" s="2" customFormat="1" ht="32" x14ac:dyDescent="0.2">
      <c r="A5" s="26" t="s">
        <v>153</v>
      </c>
    </row>
    <row r="6" spans="1:2" s="2" customFormat="1" ht="32" x14ac:dyDescent="0.2">
      <c r="A6" s="26" t="s">
        <v>154</v>
      </c>
    </row>
    <row r="7" spans="1:2" s="2" customFormat="1" ht="32" x14ac:dyDescent="0.2">
      <c r="A7" s="26" t="s">
        <v>155</v>
      </c>
    </row>
    <row r="8" spans="1:2" x14ac:dyDescent="0.2">
      <c r="A8" s="8"/>
    </row>
    <row r="9" spans="1:2" x14ac:dyDescent="0.2">
      <c r="A9" s="6" t="s">
        <v>1</v>
      </c>
    </row>
    <row r="10" spans="1:2" ht="32" x14ac:dyDescent="0.2">
      <c r="A10" s="26" t="s">
        <v>156</v>
      </c>
      <c r="B10" s="2"/>
    </row>
    <row r="11" spans="1:2" s="2" customFormat="1" ht="32" x14ac:dyDescent="0.2">
      <c r="A11" s="26" t="s">
        <v>157</v>
      </c>
    </row>
    <row r="12" spans="1:2" s="2" customFormat="1" ht="48" x14ac:dyDescent="0.2">
      <c r="A12" s="26" t="s">
        <v>158</v>
      </c>
    </row>
    <row r="13" spans="1:2" s="2" customFormat="1" ht="48" x14ac:dyDescent="0.2">
      <c r="A13" s="26" t="s">
        <v>159</v>
      </c>
    </row>
    <row r="14" spans="1:2" s="2" customFormat="1" ht="32" x14ac:dyDescent="0.2">
      <c r="A14" s="26" t="s">
        <v>160</v>
      </c>
    </row>
    <row r="15" spans="1:2" s="2" customFormat="1" ht="32" x14ac:dyDescent="0.2">
      <c r="A15" s="26" t="s">
        <v>161</v>
      </c>
    </row>
    <row r="16" spans="1:2" s="2" customFormat="1" x14ac:dyDescent="0.2">
      <c r="A16" s="8"/>
    </row>
    <row r="17" spans="1:2" s="2" customFormat="1" x14ac:dyDescent="0.2">
      <c r="A17" s="6" t="s">
        <v>2</v>
      </c>
    </row>
    <row r="18" spans="1:2" ht="32" x14ac:dyDescent="0.2">
      <c r="A18" s="26" t="s">
        <v>162</v>
      </c>
      <c r="B18" s="2"/>
    </row>
    <row r="19" spans="1:2" s="2" customFormat="1" ht="32" x14ac:dyDescent="0.2">
      <c r="A19" s="26" t="s">
        <v>163</v>
      </c>
    </row>
    <row r="20" spans="1:2" s="2" customFormat="1" ht="32" x14ac:dyDescent="0.2">
      <c r="A20" s="26" t="s">
        <v>164</v>
      </c>
    </row>
    <row r="21" spans="1:2" s="2" customFormat="1" ht="48" x14ac:dyDescent="0.2">
      <c r="A21" s="26" t="s">
        <v>165</v>
      </c>
    </row>
    <row r="22" spans="1:2" x14ac:dyDescent="0.2">
      <c r="A22" s="8"/>
      <c r="B22" s="2"/>
    </row>
    <row r="23" spans="1:2" x14ac:dyDescent="0.2">
      <c r="A23" s="6" t="s">
        <v>3</v>
      </c>
    </row>
    <row r="24" spans="1:2" ht="32" x14ac:dyDescent="0.2">
      <c r="A24" s="26" t="s">
        <v>166</v>
      </c>
      <c r="B24" s="2"/>
    </row>
    <row r="25" spans="1:2" s="2" customFormat="1" ht="32" x14ac:dyDescent="0.2">
      <c r="A25" s="26" t="s">
        <v>167</v>
      </c>
    </row>
    <row r="26" spans="1:2" s="2" customFormat="1" ht="48" x14ac:dyDescent="0.2">
      <c r="A26" s="26" t="s">
        <v>168</v>
      </c>
    </row>
    <row r="27" spans="1:2" s="2" customFormat="1" ht="32" x14ac:dyDescent="0.2">
      <c r="A27" s="26" t="s">
        <v>169</v>
      </c>
    </row>
    <row r="28" spans="1:2" s="2" customFormat="1" ht="32" x14ac:dyDescent="0.2">
      <c r="A28" s="26" t="s">
        <v>170</v>
      </c>
    </row>
    <row r="29" spans="1:2" s="2" customFormat="1" ht="48" x14ac:dyDescent="0.2">
      <c r="A29" s="26" t="s">
        <v>171</v>
      </c>
    </row>
    <row r="30" spans="1:2" x14ac:dyDescent="0.2">
      <c r="A30" s="8"/>
    </row>
    <row r="31" spans="1:2" x14ac:dyDescent="0.2">
      <c r="A31" s="6" t="s">
        <v>4</v>
      </c>
    </row>
    <row r="32" spans="1:2" s="2" customFormat="1" ht="48" x14ac:dyDescent="0.2">
      <c r="A32" s="26" t="s">
        <v>172</v>
      </c>
    </row>
    <row r="33" spans="1:2" s="2" customFormat="1" ht="32" x14ac:dyDescent="0.2">
      <c r="A33" s="26" t="s">
        <v>173</v>
      </c>
    </row>
    <row r="34" spans="1:2" s="2" customFormat="1" ht="32" x14ac:dyDescent="0.2">
      <c r="A34" s="26" t="s">
        <v>174</v>
      </c>
    </row>
    <row r="35" spans="1:2" s="2" customFormat="1" ht="48" x14ac:dyDescent="0.2">
      <c r="A35" s="26" t="s">
        <v>175</v>
      </c>
    </row>
    <row r="36" spans="1:2" s="2" customFormat="1" x14ac:dyDescent="0.2">
      <c r="A36" s="26" t="s">
        <v>176</v>
      </c>
    </row>
    <row r="37" spans="1:2" s="2" customFormat="1" ht="48" x14ac:dyDescent="0.2">
      <c r="A37" s="26" t="s">
        <v>177</v>
      </c>
    </row>
    <row r="38" spans="1:2" x14ac:dyDescent="0.2">
      <c r="A38" s="8"/>
    </row>
    <row r="39" spans="1:2" x14ac:dyDescent="0.2">
      <c r="A39" s="6" t="s">
        <v>5</v>
      </c>
    </row>
    <row r="40" spans="1:2" s="2" customFormat="1" ht="48" x14ac:dyDescent="0.2">
      <c r="A40" s="26" t="s">
        <v>178</v>
      </c>
    </row>
    <row r="41" spans="1:2" s="2" customFormat="1" ht="32" x14ac:dyDescent="0.2">
      <c r="A41" s="26" t="s">
        <v>179</v>
      </c>
    </row>
    <row r="42" spans="1:2" s="2" customFormat="1" ht="32" x14ac:dyDescent="0.2">
      <c r="A42" s="26" t="s">
        <v>180</v>
      </c>
    </row>
    <row r="43" spans="1:2" s="2" customFormat="1" ht="32" x14ac:dyDescent="0.2">
      <c r="A43" s="26" t="s">
        <v>181</v>
      </c>
    </row>
    <row r="44" spans="1:2" s="2" customFormat="1" ht="32" x14ac:dyDescent="0.2">
      <c r="A44" s="26" t="s">
        <v>182</v>
      </c>
    </row>
    <row r="45" spans="1:2" x14ac:dyDescent="0.2">
      <c r="A45" s="8"/>
    </row>
    <row r="46" spans="1:2" x14ac:dyDescent="0.2">
      <c r="A46" s="9" t="s">
        <v>6</v>
      </c>
      <c r="B46" s="3">
        <v>42886</v>
      </c>
    </row>
    <row r="47" spans="1:2" x14ac:dyDescent="0.2">
      <c r="A47" s="5" t="s">
        <v>0</v>
      </c>
      <c r="B47">
        <f>SUM(B4:B7)/4</f>
        <v>0</v>
      </c>
    </row>
    <row r="48" spans="1:2" x14ac:dyDescent="0.2">
      <c r="A48" s="5" t="s">
        <v>1</v>
      </c>
      <c r="B48">
        <f>SUM(B10:B15)/7</f>
        <v>0</v>
      </c>
    </row>
    <row r="49" spans="1:2" x14ac:dyDescent="0.2">
      <c r="A49" s="4" t="s">
        <v>2</v>
      </c>
      <c r="B49">
        <f>SUM(B18:B21)/4</f>
        <v>0</v>
      </c>
    </row>
    <row r="50" spans="1:2" x14ac:dyDescent="0.2">
      <c r="A50" s="5" t="s">
        <v>3</v>
      </c>
      <c r="B50">
        <f>SUM(B24:B29)/6</f>
        <v>0</v>
      </c>
    </row>
    <row r="51" spans="1:2" x14ac:dyDescent="0.2">
      <c r="A51" s="5" t="s">
        <v>4</v>
      </c>
      <c r="B51">
        <f>SUM(B32:B37)/6</f>
        <v>0</v>
      </c>
    </row>
    <row r="52" spans="1:2" x14ac:dyDescent="0.2">
      <c r="A52" s="5" t="s">
        <v>5</v>
      </c>
      <c r="B52">
        <f>SUM(B40:B44)/5</f>
        <v>0</v>
      </c>
    </row>
    <row r="53" spans="1:2" x14ac:dyDescent="0.2">
      <c r="A53" s="5" t="s">
        <v>7</v>
      </c>
      <c r="B53">
        <f>SUM(B4:B44)/31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53" workbookViewId="0">
      <selection activeCell="B11" sqref="B11"/>
    </sheetView>
  </sheetViews>
  <sheetFormatPr baseColWidth="10" defaultRowHeight="16" x14ac:dyDescent="0.2"/>
  <cols>
    <col min="1" max="1" width="51.1640625" customWidth="1"/>
  </cols>
  <sheetData>
    <row r="1" spans="1:3" ht="19" x14ac:dyDescent="0.25">
      <c r="A1" s="11" t="s">
        <v>51</v>
      </c>
    </row>
    <row r="2" spans="1:3" x14ac:dyDescent="0.2">
      <c r="B2" s="3">
        <v>42886</v>
      </c>
      <c r="C2" s="3">
        <v>43054</v>
      </c>
    </row>
    <row r="3" spans="1:3" x14ac:dyDescent="0.2">
      <c r="A3" s="7" t="s">
        <v>44</v>
      </c>
      <c r="B3" s="3"/>
    </row>
    <row r="4" spans="1:3" ht="32" x14ac:dyDescent="0.2">
      <c r="A4" s="2" t="s">
        <v>8</v>
      </c>
    </row>
    <row r="5" spans="1:3" x14ac:dyDescent="0.2">
      <c r="A5" s="2" t="s">
        <v>9</v>
      </c>
    </row>
    <row r="6" spans="1:3" ht="48" x14ac:dyDescent="0.2">
      <c r="A6" s="2" t="s">
        <v>10</v>
      </c>
    </row>
    <row r="7" spans="1:3" ht="32" x14ac:dyDescent="0.2">
      <c r="A7" s="2" t="s">
        <v>11</v>
      </c>
    </row>
    <row r="8" spans="1:3" x14ac:dyDescent="0.2">
      <c r="A8" s="2" t="s">
        <v>12</v>
      </c>
    </row>
    <row r="9" spans="1:3" x14ac:dyDescent="0.2">
      <c r="A9" s="2" t="s">
        <v>13</v>
      </c>
    </row>
    <row r="10" spans="1:3" ht="32" x14ac:dyDescent="0.2">
      <c r="A10" s="2" t="s">
        <v>14</v>
      </c>
    </row>
    <row r="11" spans="1:3" x14ac:dyDescent="0.2">
      <c r="A11" s="2"/>
    </row>
    <row r="12" spans="1:3" x14ac:dyDescent="0.2">
      <c r="A12" s="6" t="s">
        <v>45</v>
      </c>
    </row>
    <row r="13" spans="1:3" ht="48" x14ac:dyDescent="0.2">
      <c r="A13" s="2" t="s">
        <v>15</v>
      </c>
    </row>
    <row r="14" spans="1:3" ht="32" x14ac:dyDescent="0.2">
      <c r="A14" s="2" t="s">
        <v>16</v>
      </c>
    </row>
    <row r="15" spans="1:3" ht="32" x14ac:dyDescent="0.2">
      <c r="A15" s="2" t="s">
        <v>17</v>
      </c>
    </row>
    <row r="16" spans="1:3" ht="32" x14ac:dyDescent="0.2">
      <c r="A16" s="2" t="s">
        <v>18</v>
      </c>
    </row>
    <row r="17" spans="1:1" ht="32" x14ac:dyDescent="0.2">
      <c r="A17" s="2" t="s">
        <v>19</v>
      </c>
    </row>
    <row r="18" spans="1:1" x14ac:dyDescent="0.2">
      <c r="A18" s="2"/>
    </row>
    <row r="19" spans="1:1" x14ac:dyDescent="0.2">
      <c r="A19" s="6" t="s">
        <v>46</v>
      </c>
    </row>
    <row r="20" spans="1:1" ht="48" x14ac:dyDescent="0.2">
      <c r="A20" s="2" t="s">
        <v>20</v>
      </c>
    </row>
    <row r="21" spans="1:1" ht="48" x14ac:dyDescent="0.2">
      <c r="A21" s="2" t="s">
        <v>21</v>
      </c>
    </row>
    <row r="22" spans="1:1" ht="32" x14ac:dyDescent="0.2">
      <c r="A22" s="2" t="s">
        <v>22</v>
      </c>
    </row>
    <row r="23" spans="1:1" x14ac:dyDescent="0.2">
      <c r="A23" s="2"/>
    </row>
    <row r="24" spans="1:1" x14ac:dyDescent="0.2">
      <c r="A24" s="6" t="s">
        <v>47</v>
      </c>
    </row>
    <row r="25" spans="1:1" ht="48" x14ac:dyDescent="0.2">
      <c r="A25" s="2" t="s">
        <v>23</v>
      </c>
    </row>
    <row r="26" spans="1:1" ht="32" x14ac:dyDescent="0.2">
      <c r="A26" s="2" t="s">
        <v>24</v>
      </c>
    </row>
    <row r="27" spans="1:1" ht="48" x14ac:dyDescent="0.2">
      <c r="A27" s="2" t="s">
        <v>25</v>
      </c>
    </row>
    <row r="28" spans="1:1" ht="32" x14ac:dyDescent="0.2">
      <c r="A28" s="2" t="s">
        <v>26</v>
      </c>
    </row>
    <row r="29" spans="1:1" ht="32" x14ac:dyDescent="0.2">
      <c r="A29" s="2" t="s">
        <v>27</v>
      </c>
    </row>
    <row r="30" spans="1:1" x14ac:dyDescent="0.2">
      <c r="A30" s="2"/>
    </row>
    <row r="31" spans="1:1" x14ac:dyDescent="0.2">
      <c r="A31" s="6" t="s">
        <v>48</v>
      </c>
    </row>
    <row r="32" spans="1:1" ht="64" x14ac:dyDescent="0.2">
      <c r="A32" s="2" t="s">
        <v>28</v>
      </c>
    </row>
    <row r="33" spans="1:1" ht="32" x14ac:dyDescent="0.2">
      <c r="A33" s="2" t="s">
        <v>29</v>
      </c>
    </row>
    <row r="34" spans="1:1" ht="32" x14ac:dyDescent="0.2">
      <c r="A34" s="2" t="s">
        <v>30</v>
      </c>
    </row>
    <row r="35" spans="1:1" ht="48" x14ac:dyDescent="0.2">
      <c r="A35" s="2" t="s">
        <v>31</v>
      </c>
    </row>
    <row r="36" spans="1:1" ht="64" x14ac:dyDescent="0.2">
      <c r="A36" s="2" t="s">
        <v>32</v>
      </c>
    </row>
    <row r="37" spans="1:1" ht="32" x14ac:dyDescent="0.2">
      <c r="A37" s="2" t="s">
        <v>33</v>
      </c>
    </row>
    <row r="38" spans="1:1" x14ac:dyDescent="0.2">
      <c r="A38" s="2"/>
    </row>
    <row r="39" spans="1:1" x14ac:dyDescent="0.2">
      <c r="A39" s="6" t="s">
        <v>49</v>
      </c>
    </row>
    <row r="40" spans="1:1" ht="32" x14ac:dyDescent="0.2">
      <c r="A40" s="2" t="s">
        <v>34</v>
      </c>
    </row>
    <row r="41" spans="1:1" ht="48" x14ac:dyDescent="0.2">
      <c r="A41" s="2" t="s">
        <v>35</v>
      </c>
    </row>
    <row r="42" spans="1:1" ht="80" x14ac:dyDescent="0.2">
      <c r="A42" s="2" t="s">
        <v>36</v>
      </c>
    </row>
    <row r="43" spans="1:1" ht="32" x14ac:dyDescent="0.2">
      <c r="A43" s="2" t="s">
        <v>37</v>
      </c>
    </row>
    <row r="44" spans="1:1" ht="32" x14ac:dyDescent="0.2">
      <c r="A44" s="2" t="s">
        <v>38</v>
      </c>
    </row>
    <row r="45" spans="1:1" ht="48" x14ac:dyDescent="0.2">
      <c r="A45" s="2" t="s">
        <v>39</v>
      </c>
    </row>
    <row r="46" spans="1:1" ht="48" x14ac:dyDescent="0.2">
      <c r="A46" s="2" t="s">
        <v>40</v>
      </c>
    </row>
    <row r="47" spans="1:1" x14ac:dyDescent="0.2">
      <c r="A47" s="2"/>
    </row>
    <row r="48" spans="1:1" x14ac:dyDescent="0.2">
      <c r="A48" s="6" t="s">
        <v>52</v>
      </c>
    </row>
    <row r="49" spans="1:5" ht="48" x14ac:dyDescent="0.2">
      <c r="A49" s="2" t="s">
        <v>41</v>
      </c>
    </row>
    <row r="50" spans="1:5" ht="64" x14ac:dyDescent="0.2">
      <c r="A50" s="2" t="s">
        <v>42</v>
      </c>
    </row>
    <row r="51" spans="1:5" ht="64" x14ac:dyDescent="0.2">
      <c r="A51" s="2" t="s">
        <v>43</v>
      </c>
    </row>
    <row r="53" spans="1:5" x14ac:dyDescent="0.2">
      <c r="A53" s="6" t="s">
        <v>6</v>
      </c>
      <c r="B53" s="3">
        <v>42886</v>
      </c>
      <c r="C53" s="3">
        <v>43054</v>
      </c>
    </row>
    <row r="54" spans="1:5" x14ac:dyDescent="0.2">
      <c r="A54" s="8" t="s">
        <v>44</v>
      </c>
      <c r="B54" s="10">
        <f>SUM(B4:B10)/14</f>
        <v>0</v>
      </c>
      <c r="C54" s="10">
        <f>SUM(C4:C10)/14</f>
        <v>0</v>
      </c>
      <c r="D54" s="10"/>
      <c r="E54" s="10"/>
    </row>
    <row r="55" spans="1:5" x14ac:dyDescent="0.2">
      <c r="A55" s="8" t="s">
        <v>45</v>
      </c>
      <c r="B55" s="10">
        <f>SUM(B13:B17)/10</f>
        <v>0</v>
      </c>
      <c r="C55" s="10">
        <f>SUM(C13:C17)/10</f>
        <v>0</v>
      </c>
      <c r="D55" s="10"/>
      <c r="E55" s="10"/>
    </row>
    <row r="56" spans="1:5" x14ac:dyDescent="0.2">
      <c r="A56" s="8" t="s">
        <v>53</v>
      </c>
      <c r="B56" s="10">
        <f>SUM(B20:B22)/6</f>
        <v>0</v>
      </c>
      <c r="C56" s="10">
        <f>SUM(C20:C22)/6</f>
        <v>0</v>
      </c>
      <c r="D56" s="10"/>
      <c r="E56" s="10"/>
    </row>
    <row r="57" spans="1:5" x14ac:dyDescent="0.2">
      <c r="A57" s="8" t="s">
        <v>47</v>
      </c>
      <c r="B57" s="10">
        <f>SUM(B25:B29)/10</f>
        <v>0</v>
      </c>
      <c r="C57" s="10">
        <f>SUM(C25:C29)/10</f>
        <v>0</v>
      </c>
      <c r="D57" s="10"/>
      <c r="E57" s="10"/>
    </row>
    <row r="58" spans="1:5" x14ac:dyDescent="0.2">
      <c r="A58" s="8" t="s">
        <v>48</v>
      </c>
      <c r="B58" s="10">
        <f>SUM(B32:B37)/12</f>
        <v>0</v>
      </c>
      <c r="C58" s="10">
        <f>SUM(C32:C37)/12</f>
        <v>0</v>
      </c>
      <c r="D58" s="10"/>
      <c r="E58" s="10"/>
    </row>
    <row r="59" spans="1:5" x14ac:dyDescent="0.2">
      <c r="A59" s="8" t="s">
        <v>49</v>
      </c>
      <c r="B59" s="10">
        <f>SUM(B40:B46)/14</f>
        <v>0</v>
      </c>
      <c r="C59" s="10">
        <f>SUM(C40:C46)/14</f>
        <v>0</v>
      </c>
      <c r="D59" s="10"/>
      <c r="E59" s="10"/>
    </row>
    <row r="60" spans="1:5" x14ac:dyDescent="0.2">
      <c r="A60" s="8" t="s">
        <v>52</v>
      </c>
      <c r="B60" s="10">
        <f>SUM(B49:B51)/6</f>
        <v>0</v>
      </c>
      <c r="C60" s="10">
        <f>SUM(C49:C51)/6</f>
        <v>0</v>
      </c>
      <c r="D60" s="10"/>
      <c r="E60" s="10"/>
    </row>
    <row r="61" spans="1:5" x14ac:dyDescent="0.2">
      <c r="A61" s="8" t="s">
        <v>7</v>
      </c>
      <c r="B61" s="10">
        <f>SUM(B4:B51)/72</f>
        <v>0</v>
      </c>
      <c r="C61" s="10">
        <f>SUM(C4:C51)/72</f>
        <v>0</v>
      </c>
      <c r="D61" s="10"/>
      <c r="E61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46" workbookViewId="0">
      <selection activeCell="I64" sqref="I64"/>
    </sheetView>
  </sheetViews>
  <sheetFormatPr baseColWidth="10" defaultRowHeight="16" x14ac:dyDescent="0.2"/>
  <cols>
    <col min="1" max="1" width="59.6640625" customWidth="1"/>
  </cols>
  <sheetData>
    <row r="1" spans="1:3" ht="19" x14ac:dyDescent="0.25">
      <c r="A1" s="11" t="s">
        <v>54</v>
      </c>
    </row>
    <row r="2" spans="1:3" x14ac:dyDescent="0.2">
      <c r="B2" s="3">
        <v>42950</v>
      </c>
      <c r="C2" s="3">
        <v>42759</v>
      </c>
    </row>
    <row r="3" spans="1:3" x14ac:dyDescent="0.2">
      <c r="A3" s="6" t="s">
        <v>120</v>
      </c>
    </row>
    <row r="4" spans="1:3" ht="80" x14ac:dyDescent="0.2">
      <c r="A4" s="22" t="s">
        <v>121</v>
      </c>
    </row>
    <row r="5" spans="1:3" ht="48" x14ac:dyDescent="0.2">
      <c r="A5" s="22" t="s">
        <v>122</v>
      </c>
    </row>
    <row r="6" spans="1:3" ht="32" x14ac:dyDescent="0.2">
      <c r="A6" s="22" t="s">
        <v>123</v>
      </c>
    </row>
    <row r="7" spans="1:3" ht="32" x14ac:dyDescent="0.2">
      <c r="A7" s="23" t="s">
        <v>125</v>
      </c>
    </row>
    <row r="8" spans="1:3" ht="32" x14ac:dyDescent="0.2">
      <c r="A8" s="23" t="s">
        <v>124</v>
      </c>
    </row>
    <row r="9" spans="1:3" ht="32" x14ac:dyDescent="0.2">
      <c r="A9" s="23" t="s">
        <v>126</v>
      </c>
    </row>
    <row r="10" spans="1:3" x14ac:dyDescent="0.2">
      <c r="A10" s="8"/>
    </row>
    <row r="11" spans="1:3" x14ac:dyDescent="0.2">
      <c r="A11" s="6" t="s">
        <v>127</v>
      </c>
    </row>
    <row r="12" spans="1:3" ht="48" x14ac:dyDescent="0.2">
      <c r="A12" s="22" t="s">
        <v>150</v>
      </c>
    </row>
    <row r="13" spans="1:3" ht="48" x14ac:dyDescent="0.2">
      <c r="A13" s="24" t="s">
        <v>128</v>
      </c>
    </row>
    <row r="14" spans="1:3" ht="32" x14ac:dyDescent="0.2">
      <c r="A14" s="22" t="s">
        <v>151</v>
      </c>
    </row>
    <row r="15" spans="1:3" ht="32" x14ac:dyDescent="0.2">
      <c r="A15" s="22" t="s">
        <v>129</v>
      </c>
    </row>
    <row r="16" spans="1:3" ht="32" x14ac:dyDescent="0.2">
      <c r="A16" s="22" t="s">
        <v>130</v>
      </c>
    </row>
    <row r="17" spans="1:1" ht="32" x14ac:dyDescent="0.2">
      <c r="A17" s="22" t="s">
        <v>131</v>
      </c>
    </row>
    <row r="18" spans="1:1" ht="32" x14ac:dyDescent="0.2">
      <c r="A18" s="22" t="s">
        <v>132</v>
      </c>
    </row>
    <row r="19" spans="1:1" ht="32" x14ac:dyDescent="0.2">
      <c r="A19" s="22" t="s">
        <v>133</v>
      </c>
    </row>
    <row r="20" spans="1:1" ht="32" x14ac:dyDescent="0.2">
      <c r="A20" s="22" t="s">
        <v>134</v>
      </c>
    </row>
    <row r="21" spans="1:1" ht="32" x14ac:dyDescent="0.2">
      <c r="A21" s="22" t="s">
        <v>135</v>
      </c>
    </row>
    <row r="22" spans="1:1" ht="32" x14ac:dyDescent="0.2">
      <c r="A22" s="22" t="s">
        <v>136</v>
      </c>
    </row>
    <row r="23" spans="1:1" ht="32" x14ac:dyDescent="0.2">
      <c r="A23" s="22" t="s">
        <v>137</v>
      </c>
    </row>
    <row r="24" spans="1:1" x14ac:dyDescent="0.2">
      <c r="A24" s="8"/>
    </row>
    <row r="25" spans="1:1" x14ac:dyDescent="0.2">
      <c r="A25" s="6" t="s">
        <v>138</v>
      </c>
    </row>
    <row r="26" spans="1:1" ht="32" x14ac:dyDescent="0.2">
      <c r="A26" s="22" t="s">
        <v>139</v>
      </c>
    </row>
    <row r="27" spans="1:1" ht="32" x14ac:dyDescent="0.2">
      <c r="A27" s="23" t="s">
        <v>140</v>
      </c>
    </row>
    <row r="28" spans="1:1" x14ac:dyDescent="0.2">
      <c r="A28" s="23"/>
    </row>
    <row r="29" spans="1:1" x14ac:dyDescent="0.2">
      <c r="A29" s="25" t="s">
        <v>47</v>
      </c>
    </row>
    <row r="30" spans="1:1" x14ac:dyDescent="0.2">
      <c r="A30" s="8" t="s">
        <v>141</v>
      </c>
    </row>
    <row r="31" spans="1:1" ht="32" x14ac:dyDescent="0.2">
      <c r="A31" s="8" t="s">
        <v>142</v>
      </c>
    </row>
    <row r="32" spans="1:1" ht="48" x14ac:dyDescent="0.2">
      <c r="A32" s="8" t="s">
        <v>143</v>
      </c>
    </row>
    <row r="33" spans="1:3" ht="32" x14ac:dyDescent="0.2">
      <c r="A33" s="8" t="s">
        <v>144</v>
      </c>
    </row>
    <row r="34" spans="1:3" ht="32" x14ac:dyDescent="0.2">
      <c r="A34" s="8" t="s">
        <v>145</v>
      </c>
    </row>
    <row r="35" spans="1:3" x14ac:dyDescent="0.2">
      <c r="A35" s="8"/>
    </row>
    <row r="36" spans="1:3" x14ac:dyDescent="0.2">
      <c r="A36" s="6" t="s">
        <v>146</v>
      </c>
    </row>
    <row r="37" spans="1:3" ht="32" x14ac:dyDescent="0.2">
      <c r="A37" s="8" t="s">
        <v>147</v>
      </c>
    </row>
    <row r="38" spans="1:3" ht="48" x14ac:dyDescent="0.2">
      <c r="A38" s="8" t="s">
        <v>148</v>
      </c>
    </row>
    <row r="39" spans="1:3" ht="32" x14ac:dyDescent="0.2">
      <c r="A39" s="8" t="s">
        <v>149</v>
      </c>
    </row>
    <row r="41" spans="1:3" x14ac:dyDescent="0.2">
      <c r="A41" s="1"/>
    </row>
    <row r="42" spans="1:3" x14ac:dyDescent="0.2">
      <c r="A42" s="7" t="s">
        <v>6</v>
      </c>
      <c r="B42" s="3">
        <v>42950</v>
      </c>
      <c r="C42" s="3">
        <v>42759</v>
      </c>
    </row>
    <row r="43" spans="1:3" x14ac:dyDescent="0.2">
      <c r="A43" s="8" t="s">
        <v>120</v>
      </c>
      <c r="B43">
        <f>SUM(B4:B9)/12</f>
        <v>0</v>
      </c>
    </row>
    <row r="44" spans="1:3" x14ac:dyDescent="0.2">
      <c r="A44" s="8" t="s">
        <v>127</v>
      </c>
      <c r="B44">
        <f>SUM(B12:B23)/24</f>
        <v>0</v>
      </c>
    </row>
    <row r="45" spans="1:3" x14ac:dyDescent="0.2">
      <c r="A45" s="8" t="s">
        <v>138</v>
      </c>
      <c r="B45">
        <f>SUM(B26:B27)/4</f>
        <v>0</v>
      </c>
    </row>
    <row r="46" spans="1:3" x14ac:dyDescent="0.2">
      <c r="A46" s="23" t="s">
        <v>47</v>
      </c>
      <c r="B46">
        <f>SUM(B30:B34)/5</f>
        <v>0</v>
      </c>
    </row>
    <row r="47" spans="1:3" x14ac:dyDescent="0.2">
      <c r="A47" s="8" t="s">
        <v>146</v>
      </c>
      <c r="B47">
        <f>SUM(B37:B39)/6</f>
        <v>0</v>
      </c>
    </row>
    <row r="48" spans="1:3" x14ac:dyDescent="0.2">
      <c r="A48" s="8" t="s">
        <v>7</v>
      </c>
      <c r="B48">
        <f>SUM(B4:B39)/56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50" workbookViewId="0">
      <selection activeCell="A73" sqref="A73"/>
    </sheetView>
  </sheetViews>
  <sheetFormatPr baseColWidth="10" defaultRowHeight="16" x14ac:dyDescent="0.2"/>
  <cols>
    <col min="1" max="1" width="54.6640625" customWidth="1"/>
  </cols>
  <sheetData>
    <row r="1" spans="1:3" ht="19" x14ac:dyDescent="0.25">
      <c r="A1" s="11" t="s">
        <v>55</v>
      </c>
    </row>
    <row r="2" spans="1:3" x14ac:dyDescent="0.2">
      <c r="A2" s="14"/>
    </row>
    <row r="3" spans="1:3" x14ac:dyDescent="0.2">
      <c r="A3" s="15" t="s">
        <v>60</v>
      </c>
      <c r="B3" s="3">
        <v>43012</v>
      </c>
      <c r="C3" s="3">
        <v>42759</v>
      </c>
    </row>
    <row r="4" spans="1:3" x14ac:dyDescent="0.2">
      <c r="A4" s="12" t="s">
        <v>56</v>
      </c>
    </row>
    <row r="5" spans="1:3" ht="32" x14ac:dyDescent="0.2">
      <c r="A5" s="12" t="s">
        <v>57</v>
      </c>
    </row>
    <row r="6" spans="1:3" ht="48" x14ac:dyDescent="0.2">
      <c r="A6" s="12" t="s">
        <v>58</v>
      </c>
    </row>
    <row r="7" spans="1:3" ht="64" x14ac:dyDescent="0.2">
      <c r="A7" s="13" t="s">
        <v>59</v>
      </c>
    </row>
    <row r="8" spans="1:3" x14ac:dyDescent="0.2">
      <c r="A8" s="14"/>
    </row>
    <row r="9" spans="1:3" x14ac:dyDescent="0.2">
      <c r="A9" s="15" t="s">
        <v>53</v>
      </c>
    </row>
    <row r="10" spans="1:3" ht="80" x14ac:dyDescent="0.2">
      <c r="A10" s="13" t="s">
        <v>61</v>
      </c>
    </row>
    <row r="12" spans="1:3" x14ac:dyDescent="0.2">
      <c r="A12" s="7" t="s">
        <v>62</v>
      </c>
    </row>
    <row r="13" spans="1:3" ht="32" x14ac:dyDescent="0.2">
      <c r="A13" s="12" t="s">
        <v>63</v>
      </c>
    </row>
    <row r="14" spans="1:3" ht="48" x14ac:dyDescent="0.2">
      <c r="A14" s="12" t="s">
        <v>64</v>
      </c>
    </row>
    <row r="15" spans="1:3" ht="32" x14ac:dyDescent="0.2">
      <c r="A15" s="12" t="s">
        <v>65</v>
      </c>
    </row>
    <row r="16" spans="1:3" ht="48" x14ac:dyDescent="0.2">
      <c r="A16" s="12" t="s">
        <v>66</v>
      </c>
    </row>
    <row r="17" spans="1:1" ht="64" x14ac:dyDescent="0.2">
      <c r="A17" s="12" t="s">
        <v>67</v>
      </c>
    </row>
    <row r="18" spans="1:1" ht="32" x14ac:dyDescent="0.2">
      <c r="A18" s="12" t="s">
        <v>68</v>
      </c>
    </row>
    <row r="19" spans="1:1" x14ac:dyDescent="0.2">
      <c r="A19" s="16"/>
    </row>
    <row r="20" spans="1:1" x14ac:dyDescent="0.2">
      <c r="A20" s="17" t="s">
        <v>48</v>
      </c>
    </row>
    <row r="21" spans="1:1" ht="32" x14ac:dyDescent="0.2">
      <c r="A21" s="12" t="s">
        <v>69</v>
      </c>
    </row>
    <row r="22" spans="1:1" ht="32" x14ac:dyDescent="0.2">
      <c r="A22" s="12" t="s">
        <v>70</v>
      </c>
    </row>
    <row r="23" spans="1:1" ht="32" x14ac:dyDescent="0.2">
      <c r="A23" s="12" t="s">
        <v>71</v>
      </c>
    </row>
    <row r="24" spans="1:1" ht="32" x14ac:dyDescent="0.2">
      <c r="A24" s="12" t="s">
        <v>72</v>
      </c>
    </row>
    <row r="25" spans="1:1" x14ac:dyDescent="0.2">
      <c r="A25" s="16"/>
    </row>
    <row r="26" spans="1:1" x14ac:dyDescent="0.2">
      <c r="A26" s="17" t="s">
        <v>47</v>
      </c>
    </row>
    <row r="27" spans="1:1" ht="32" x14ac:dyDescent="0.2">
      <c r="A27" s="12" t="s">
        <v>73</v>
      </c>
    </row>
    <row r="28" spans="1:1" ht="80" x14ac:dyDescent="0.2">
      <c r="A28" s="13" t="s">
        <v>76</v>
      </c>
    </row>
    <row r="29" spans="1:1" ht="32" x14ac:dyDescent="0.2">
      <c r="A29" s="12" t="s">
        <v>74</v>
      </c>
    </row>
    <row r="30" spans="1:1" ht="32" x14ac:dyDescent="0.2">
      <c r="A30" s="12" t="s">
        <v>75</v>
      </c>
    </row>
    <row r="31" spans="1:1" x14ac:dyDescent="0.2">
      <c r="A31" s="16"/>
    </row>
    <row r="32" spans="1:1" x14ac:dyDescent="0.2">
      <c r="A32" s="17" t="s">
        <v>77</v>
      </c>
    </row>
    <row r="33" spans="1:3" ht="48" x14ac:dyDescent="0.2">
      <c r="A33" s="12" t="s">
        <v>78</v>
      </c>
    </row>
    <row r="34" spans="1:3" ht="32" x14ac:dyDescent="0.2">
      <c r="A34" s="12" t="s">
        <v>79</v>
      </c>
    </row>
    <row r="35" spans="1:3" ht="32" x14ac:dyDescent="0.2">
      <c r="A35" s="12" t="s">
        <v>80</v>
      </c>
    </row>
    <row r="36" spans="1:3" ht="32" x14ac:dyDescent="0.2">
      <c r="A36" s="12" t="s">
        <v>81</v>
      </c>
    </row>
    <row r="37" spans="1:3" ht="48" x14ac:dyDescent="0.2">
      <c r="A37" s="12" t="s">
        <v>82</v>
      </c>
    </row>
    <row r="38" spans="1:3" ht="48" x14ac:dyDescent="0.2">
      <c r="A38" s="12" t="s">
        <v>83</v>
      </c>
    </row>
    <row r="39" spans="1:3" x14ac:dyDescent="0.2">
      <c r="A39" s="16"/>
    </row>
    <row r="40" spans="1:3" x14ac:dyDescent="0.2">
      <c r="A40" s="18" t="s">
        <v>6</v>
      </c>
      <c r="B40" s="3">
        <v>43012</v>
      </c>
      <c r="C40" s="3">
        <v>42759</v>
      </c>
    </row>
    <row r="41" spans="1:3" x14ac:dyDescent="0.2">
      <c r="A41" s="19" t="s">
        <v>60</v>
      </c>
      <c r="B41">
        <f>SUM(B4:B7)/8</f>
        <v>0</v>
      </c>
      <c r="C41">
        <f>SUM(C4:C7)/8</f>
        <v>0</v>
      </c>
    </row>
    <row r="42" spans="1:3" x14ac:dyDescent="0.2">
      <c r="A42" s="19" t="s">
        <v>53</v>
      </c>
      <c r="B42">
        <f>SUM(B10)/2</f>
        <v>0</v>
      </c>
      <c r="C42">
        <f>SUM(C10)/2</f>
        <v>0</v>
      </c>
    </row>
    <row r="43" spans="1:3" x14ac:dyDescent="0.2">
      <c r="A43" s="5" t="s">
        <v>62</v>
      </c>
      <c r="B43">
        <f>SUM(B13:B18)/12</f>
        <v>0</v>
      </c>
      <c r="C43">
        <f>SUM(C13:C18)/12</f>
        <v>0</v>
      </c>
    </row>
    <row r="44" spans="1:3" x14ac:dyDescent="0.2">
      <c r="A44" s="20" t="s">
        <v>48</v>
      </c>
      <c r="B44">
        <f>SUM(B21:B24)/8</f>
        <v>0</v>
      </c>
      <c r="C44">
        <f>SUM(C21:C24)/8</f>
        <v>0</v>
      </c>
    </row>
    <row r="45" spans="1:3" x14ac:dyDescent="0.2">
      <c r="A45" s="20" t="s">
        <v>47</v>
      </c>
      <c r="B45">
        <f>SUM(B27:B30)/8</f>
        <v>0</v>
      </c>
      <c r="C45">
        <f>SUM(C27:C30)/8</f>
        <v>0</v>
      </c>
    </row>
    <row r="46" spans="1:3" x14ac:dyDescent="0.2">
      <c r="A46" s="20" t="s">
        <v>77</v>
      </c>
      <c r="B46">
        <f>SUM(B33:B38)/12</f>
        <v>0</v>
      </c>
      <c r="C46">
        <f>SUM(C33:C38)/12</f>
        <v>0</v>
      </c>
    </row>
    <row r="47" spans="1:3" x14ac:dyDescent="0.2">
      <c r="A47" s="21" t="s">
        <v>7</v>
      </c>
      <c r="B47">
        <f>SUM(B4:B38)/50</f>
        <v>0</v>
      </c>
      <c r="C47">
        <f>SUM(C4:C38)/50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selection activeCell="E55" sqref="E55"/>
    </sheetView>
  </sheetViews>
  <sheetFormatPr baseColWidth="10" defaultRowHeight="16" x14ac:dyDescent="0.2"/>
  <cols>
    <col min="1" max="1" width="55.6640625" customWidth="1"/>
  </cols>
  <sheetData>
    <row r="1" spans="1:2" x14ac:dyDescent="0.2">
      <c r="B1" t="s">
        <v>119</v>
      </c>
    </row>
    <row r="2" spans="1:2" x14ac:dyDescent="0.2">
      <c r="A2" s="7" t="s">
        <v>88</v>
      </c>
    </row>
    <row r="3" spans="1:2" x14ac:dyDescent="0.2">
      <c r="A3" t="s">
        <v>84</v>
      </c>
    </row>
    <row r="4" spans="1:2" x14ac:dyDescent="0.2">
      <c r="A4" t="s">
        <v>85</v>
      </c>
      <c r="B4" s="3"/>
    </row>
    <row r="5" spans="1:2" x14ac:dyDescent="0.2">
      <c r="A5" t="s">
        <v>86</v>
      </c>
    </row>
    <row r="6" spans="1:2" s="2" customFormat="1" x14ac:dyDescent="0.2">
      <c r="A6" t="s">
        <v>87</v>
      </c>
    </row>
    <row r="7" spans="1:2" s="2" customFormat="1" x14ac:dyDescent="0.2">
      <c r="A7" s="1"/>
    </row>
    <row r="8" spans="1:2" s="2" customFormat="1" x14ac:dyDescent="0.2">
      <c r="A8" s="7" t="s">
        <v>93</v>
      </c>
    </row>
    <row r="9" spans="1:2" x14ac:dyDescent="0.2">
      <c r="A9" t="s">
        <v>89</v>
      </c>
    </row>
    <row r="10" spans="1:2" x14ac:dyDescent="0.2">
      <c r="A10" t="s">
        <v>90</v>
      </c>
    </row>
    <row r="11" spans="1:2" x14ac:dyDescent="0.2">
      <c r="A11" t="s">
        <v>91</v>
      </c>
    </row>
    <row r="12" spans="1:2" s="2" customFormat="1" x14ac:dyDescent="0.2">
      <c r="A12" t="s">
        <v>92</v>
      </c>
    </row>
    <row r="14" spans="1:2" s="2" customFormat="1" x14ac:dyDescent="0.2">
      <c r="A14" s="7" t="s">
        <v>98</v>
      </c>
    </row>
    <row r="15" spans="1:2" s="2" customFormat="1" x14ac:dyDescent="0.2">
      <c r="A15" t="s">
        <v>94</v>
      </c>
    </row>
    <row r="16" spans="1:2" s="2" customFormat="1" x14ac:dyDescent="0.2">
      <c r="A16" t="s">
        <v>95</v>
      </c>
    </row>
    <row r="17" spans="1:1" s="2" customFormat="1" x14ac:dyDescent="0.2">
      <c r="A17" t="s">
        <v>96</v>
      </c>
    </row>
    <row r="18" spans="1:1" s="2" customFormat="1" x14ac:dyDescent="0.2">
      <c r="A18" t="s">
        <v>97</v>
      </c>
    </row>
    <row r="20" spans="1:1" x14ac:dyDescent="0.2">
      <c r="A20" s="7" t="s">
        <v>102</v>
      </c>
    </row>
    <row r="21" spans="1:1" s="2" customFormat="1" x14ac:dyDescent="0.2">
      <c r="A21" t="s">
        <v>99</v>
      </c>
    </row>
    <row r="22" spans="1:1" s="2" customFormat="1" x14ac:dyDescent="0.2">
      <c r="A22" t="s">
        <v>100</v>
      </c>
    </row>
    <row r="23" spans="1:1" s="2" customFormat="1" x14ac:dyDescent="0.2">
      <c r="A23" t="s">
        <v>101</v>
      </c>
    </row>
    <row r="25" spans="1:1" s="2" customFormat="1" x14ac:dyDescent="0.2">
      <c r="A25" s="7" t="s">
        <v>109</v>
      </c>
    </row>
    <row r="26" spans="1:1" x14ac:dyDescent="0.2">
      <c r="A26" t="s">
        <v>103</v>
      </c>
    </row>
    <row r="27" spans="1:1" s="2" customFormat="1" x14ac:dyDescent="0.2">
      <c r="A27" t="s">
        <v>104</v>
      </c>
    </row>
    <row r="28" spans="1:1" s="2" customFormat="1" x14ac:dyDescent="0.2">
      <c r="A28" t="s">
        <v>105</v>
      </c>
    </row>
    <row r="29" spans="1:1" s="2" customFormat="1" x14ac:dyDescent="0.2">
      <c r="A29" t="s">
        <v>106</v>
      </c>
    </row>
    <row r="30" spans="1:1" s="2" customFormat="1" x14ac:dyDescent="0.2">
      <c r="A30" t="s">
        <v>107</v>
      </c>
    </row>
    <row r="31" spans="1:1" s="2" customFormat="1" x14ac:dyDescent="0.2">
      <c r="A31" t="s">
        <v>108</v>
      </c>
    </row>
    <row r="33" spans="1:2" s="2" customFormat="1" x14ac:dyDescent="0.2">
      <c r="A33" s="7" t="s">
        <v>116</v>
      </c>
    </row>
    <row r="34" spans="1:2" x14ac:dyDescent="0.2">
      <c r="A34" t="s">
        <v>110</v>
      </c>
    </row>
    <row r="35" spans="1:2" s="2" customFormat="1" x14ac:dyDescent="0.2">
      <c r="A35" t="s">
        <v>111</v>
      </c>
    </row>
    <row r="36" spans="1:2" s="2" customFormat="1" x14ac:dyDescent="0.2">
      <c r="A36" t="s">
        <v>112</v>
      </c>
    </row>
    <row r="37" spans="1:2" s="2" customFormat="1" x14ac:dyDescent="0.2">
      <c r="A37" t="s">
        <v>113</v>
      </c>
    </row>
    <row r="38" spans="1:2" s="2" customFormat="1" x14ac:dyDescent="0.2">
      <c r="A38" t="s">
        <v>114</v>
      </c>
    </row>
    <row r="39" spans="1:2" s="2" customFormat="1" x14ac:dyDescent="0.2">
      <c r="A39" t="s">
        <v>115</v>
      </c>
    </row>
    <row r="41" spans="1:2" s="2" customFormat="1" x14ac:dyDescent="0.2">
      <c r="A41" s="7" t="s">
        <v>52</v>
      </c>
    </row>
    <row r="42" spans="1:2" x14ac:dyDescent="0.2">
      <c r="A42" s="5" t="s">
        <v>117</v>
      </c>
    </row>
    <row r="43" spans="1:2" x14ac:dyDescent="0.2">
      <c r="A43" t="s">
        <v>118</v>
      </c>
    </row>
    <row r="45" spans="1:2" s="2" customFormat="1" x14ac:dyDescent="0.2">
      <c r="A45" s="1"/>
    </row>
    <row r="46" spans="1:2" s="2" customFormat="1" x14ac:dyDescent="0.2">
      <c r="A46" s="7" t="s">
        <v>6</v>
      </c>
      <c r="B46" s="2" t="s">
        <v>119</v>
      </c>
    </row>
    <row r="47" spans="1:2" s="2" customFormat="1" x14ac:dyDescent="0.2">
      <c r="A47" t="s">
        <v>88</v>
      </c>
      <c r="B47" s="2">
        <f>SUM(B3:B6)/8</f>
        <v>0</v>
      </c>
    </row>
    <row r="48" spans="1:2" s="2" customFormat="1" x14ac:dyDescent="0.2">
      <c r="A48" t="s">
        <v>93</v>
      </c>
      <c r="B48" s="2">
        <f>SUM(B9:B12)/8</f>
        <v>0</v>
      </c>
    </row>
    <row r="49" spans="1:2" s="2" customFormat="1" x14ac:dyDescent="0.2">
      <c r="A49" t="s">
        <v>98</v>
      </c>
      <c r="B49" s="2">
        <f>SUM(B15:B18)/8</f>
        <v>0</v>
      </c>
    </row>
    <row r="50" spans="1:2" x14ac:dyDescent="0.2">
      <c r="A50" t="s">
        <v>102</v>
      </c>
      <c r="B50">
        <f>SUM(B21:B23)/6</f>
        <v>0</v>
      </c>
    </row>
    <row r="51" spans="1:2" x14ac:dyDescent="0.2">
      <c r="A51" t="s">
        <v>109</v>
      </c>
      <c r="B51">
        <f>SUM(B26:B31)/12</f>
        <v>0</v>
      </c>
    </row>
    <row r="52" spans="1:2" x14ac:dyDescent="0.2">
      <c r="A52" t="s">
        <v>116</v>
      </c>
      <c r="B52">
        <f>SUM(B34:B39)/12</f>
        <v>0</v>
      </c>
    </row>
    <row r="53" spans="1:2" x14ac:dyDescent="0.2">
      <c r="A53" t="s">
        <v>52</v>
      </c>
      <c r="B53">
        <f>SUM(B42:B43)/4</f>
        <v>0</v>
      </c>
    </row>
    <row r="54" spans="1:2" x14ac:dyDescent="0.2">
      <c r="A54" t="s">
        <v>7</v>
      </c>
      <c r="B54">
        <f>SUM(B2:B44)/58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PCO</vt:lpstr>
      <vt:lpstr>Overall Fidelity </vt:lpstr>
      <vt:lpstr>PCP Fidelity</vt:lpstr>
      <vt:lpstr>PBS Fidelity</vt:lpstr>
      <vt:lpstr>Onsite Eval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2017-05-23T17:08:43Z</dcterms:created>
  <dcterms:modified xsi:type="dcterms:W3CDTF">2017-06-05T00:23:43Z</dcterms:modified>
</cp:coreProperties>
</file>